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FP comparison matrix" sheetId="1" r:id="rId4"/>
  </sheets>
  <definedNames/>
  <calcPr/>
</workbook>
</file>

<file path=xl/sharedStrings.xml><?xml version="1.0" encoding="utf-8"?>
<sst xmlns="http://schemas.openxmlformats.org/spreadsheetml/2006/main" count="111" uniqueCount="84">
  <si>
    <t>RFP comparison matrix table</t>
  </si>
  <si>
    <t>Based on sample questions</t>
  </si>
  <si>
    <t xml:space="preserve"># </t>
  </si>
  <si>
    <t>Weight</t>
  </si>
  <si>
    <t>x</t>
  </si>
  <si>
    <t>Requirements</t>
  </si>
  <si>
    <t>Exceptional</t>
  </si>
  <si>
    <t>Must-have</t>
  </si>
  <si>
    <t>Superior</t>
  </si>
  <si>
    <t>Should-have</t>
  </si>
  <si>
    <t>Industry norm</t>
  </si>
  <si>
    <t>Could-have</t>
  </si>
  <si>
    <t>Deficient</t>
  </si>
  <si>
    <t>Absent</t>
  </si>
  <si>
    <t>RMS</t>
  </si>
  <si>
    <t>Totals</t>
  </si>
  <si>
    <t>Not answered</t>
  </si>
  <si>
    <t>RMS 1</t>
  </si>
  <si>
    <t>RMS 2</t>
  </si>
  <si>
    <t>RMS 3</t>
  </si>
  <si>
    <t>RMS 4</t>
  </si>
  <si>
    <t>RMS 5</t>
  </si>
  <si>
    <t>TOTAL</t>
  </si>
  <si>
    <t>Information about the RMS</t>
  </si>
  <si>
    <t>Company information</t>
  </si>
  <si>
    <t>•        Headquarter and office locations</t>
  </si>
  <si>
    <t>•        Year established</t>
  </si>
  <si>
    <t>•        Number of clients and employees</t>
  </si>
  <si>
    <t>•        Industries served</t>
  </si>
  <si>
    <t>•        Products/services offered</t>
  </si>
  <si>
    <t>Can you provide biographies of key executive staff and the team members (account management, implementation, support, accounting) we would work with?</t>
  </si>
  <si>
    <t>•        Executive staff</t>
  </si>
  <si>
    <t>•        Account management</t>
  </si>
  <si>
    <t>•        Implementation team</t>
  </si>
  <si>
    <t>•        Support team</t>
  </si>
  <si>
    <t>•        Accounting</t>
  </si>
  <si>
    <t>Could you share an organizational chart for your executive, product development, and customer support teams?</t>
  </si>
  <si>
    <t>Please describe your company’s financial structure and current status.</t>
  </si>
  <si>
    <t>What experience do you have serving hotels or the hospitality industry?</t>
  </si>
  <si>
    <t>What major organizational, technological, or service-related developments have you achieved in the past 18 months?</t>
  </si>
  <si>
    <t>Core RMS functionalities questions</t>
  </si>
  <si>
    <t>Pricing automation capabilities</t>
  </si>
  <si>
    <t>Question 1</t>
  </si>
  <si>
    <t>Question 2</t>
  </si>
  <si>
    <t>Question 3</t>
  </si>
  <si>
    <t>Question 4</t>
  </si>
  <si>
    <t>Question 5</t>
  </si>
  <si>
    <t>Forecasting logic and data models</t>
  </si>
  <si>
    <t>Data accuracy and granularity</t>
  </si>
  <si>
    <t>Integrations</t>
  </si>
  <si>
    <t>Reporting and analytics capabilities</t>
  </si>
  <si>
    <t>Update frequency and innovation pace</t>
  </si>
  <si>
    <t>Additional RMS features questions</t>
  </si>
  <si>
    <t>Is your RMS accessible via mobile apps or only on desktop?</t>
  </si>
  <si>
    <t>How is user access managed? Is access general or individualized?</t>
  </si>
  <si>
    <t>Are there customizable permission levels for different users?</t>
  </si>
  <si>
    <t>Implementation process questions</t>
  </si>
  <si>
    <t>Can you provide a sample project plan and timeline for implementing an RMS at a hotel like ours? What are the responsibilities of our team?</t>
  </si>
  <si>
    <t>What data will you need from us, and in what format and delivery method?</t>
  </si>
  <si>
    <t xml:space="preserve">Post-implementation, training, and support questions </t>
  </si>
  <si>
    <t>What training options do you provide (in-person, online, documentation)?</t>
  </si>
  <si>
    <t>Do you advise on best practices to optimize our existing hotel processes? Can you share examples?</t>
  </si>
  <si>
    <t>Describe your ongoing support program for users.</t>
  </si>
  <si>
    <t>What is your typical response time?</t>
  </si>
  <si>
    <t>When is support available?</t>
  </si>
  <si>
    <t>Through what channels do you provide support (phone, email, in-app, slack)?</t>
  </si>
  <si>
    <t>What escalation processes do you have?</t>
  </si>
  <si>
    <t>Do you conduct performance reviews after a period of RMS use?</t>
  </si>
  <si>
    <t>Technical and security questions</t>
  </si>
  <si>
    <t>How often is your RMS software updated?</t>
  </si>
  <si>
    <t>Is it a cloud-based system?</t>
  </si>
  <si>
    <t>Where is your system hosted, and where are your data centers located?</t>
  </si>
  <si>
    <t>Does our hotel retain full ownership of our data?</t>
  </si>
  <si>
    <t>What security measures protect guest and client data?</t>
  </si>
  <si>
    <t>Client references</t>
  </si>
  <si>
    <t>Provide references for five hotel clients similar in size and type to ours.</t>
  </si>
  <si>
    <t>Pricing breakdown</t>
  </si>
  <si>
    <t>What are the one-time fees (e.g., configuration, interface development, training)?</t>
  </si>
  <si>
    <t>What are the ongoing fees (monthly, annual)?</t>
  </si>
  <si>
    <t>Are there any third-party or additional costs?</t>
  </si>
  <si>
    <t>What optional services are available and what do they cost?</t>
  </si>
  <si>
    <t>How do you handle annual fee increases? Please explain your formula.</t>
  </si>
  <si>
    <t>Are there minimum usage or fee commitments?</t>
  </si>
  <si>
    <t>What service level agreements (SLAs) do you guarantee?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</si>
</sst>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40.0"/>
      <color rgb="FF00298C"/>
      <name val="'DM Sans'"/>
    </font>
    <font>
      <sz val="48.0"/>
      <color rgb="FF000000"/>
      <name val="Montserrat"/>
    </font>
    <font>
      <i/>
      <sz val="11.0"/>
      <color rgb="FF172554"/>
      <name val="Montserrat"/>
    </font>
    <font>
      <sz val="12.0"/>
      <color rgb="FF000000"/>
      <name val="Montserrat"/>
    </font>
    <font>
      <sz val="11.0"/>
      <color theme="1"/>
      <name val="Montserrat"/>
    </font>
    <font>
      <b/>
      <sz val="28.0"/>
      <color rgb="FFCDDDDC"/>
      <name val="'DM Sans'"/>
    </font>
    <font>
      <sz val="11.0"/>
      <color theme="0"/>
      <name val="Montserrat"/>
    </font>
    <font>
      <b/>
      <sz val="11.0"/>
      <color rgb="FFFFFFFF"/>
      <name val="Montserrat"/>
    </font>
    <font>
      <b/>
      <sz val="28.0"/>
      <color rgb="FF68D3DB"/>
      <name val="'DM Sans'"/>
    </font>
    <font>
      <b/>
      <sz val="26.0"/>
      <color rgb="FF00298C"/>
      <name val="'DM Sans'"/>
    </font>
    <font>
      <b/>
      <sz val="12.0"/>
      <color rgb="FFFFFFFF"/>
      <name val="Montserrat"/>
    </font>
    <font>
      <b/>
      <sz val="11.0"/>
      <color theme="1"/>
      <name val="Montserrat"/>
    </font>
    <font>
      <b/>
      <sz val="12.0"/>
      <color theme="1"/>
      <name val="Montserrat"/>
    </font>
    <font>
      <b/>
      <sz val="12.0"/>
      <color rgb="FF000000"/>
      <name val="Montserrat"/>
    </font>
    <font>
      <b/>
      <sz val="14.0"/>
      <color rgb="FF000000"/>
      <name val="Montserrat"/>
    </font>
    <font/>
    <font>
      <sz val="13.0"/>
      <color rgb="FFFFFFFF"/>
      <name val="Montserrat"/>
    </font>
    <font>
      <sz val="14.0"/>
      <color rgb="FF000000"/>
      <name val="Montserrat"/>
    </font>
    <font>
      <b/>
      <sz val="11.0"/>
      <color rgb="FF000000"/>
      <name val="Montserrat"/>
    </font>
    <font>
      <sz val="11.0"/>
      <color rgb="FF000000"/>
      <name val="Montserra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298C"/>
        <bgColor rgb="FF00298C"/>
      </patternFill>
    </fill>
    <fill>
      <patternFill patternType="solid">
        <fgColor rgb="FFEEF6FF"/>
        <bgColor rgb="FFEEF6FF"/>
      </patternFill>
    </fill>
    <fill>
      <patternFill patternType="solid">
        <fgColor rgb="FF68D3DB"/>
        <bgColor rgb="FF68D3DB"/>
      </patternFill>
    </fill>
  </fills>
  <borders count="19">
    <border/>
    <border>
      <left/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/>
      <top/>
      <bottom/>
    </border>
    <border>
      <left style="thin">
        <color rgb="FF00298C"/>
      </left>
      <right style="thin">
        <color rgb="FF00298C"/>
      </right>
      <top style="thin">
        <color rgb="FF00298C"/>
      </top>
      <bottom style="thin">
        <color rgb="FF00298C"/>
      </bottom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/>
      <top/>
    </border>
    <border>
      <top/>
    </border>
    <border>
      <right/>
      <top/>
    </border>
    <border>
      <left/>
      <right/>
      <top/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1" fillId="3" fontId="2" numFmtId="0" xfId="0" applyBorder="1" applyFill="1" applyFont="1"/>
    <xf borderId="2" fillId="0" fontId="3" numFmtId="0" xfId="0" applyAlignment="1" applyBorder="1" applyFont="1">
      <alignment readingOrder="0"/>
    </xf>
    <xf borderId="3" fillId="0" fontId="4" numFmtId="0" xfId="0" applyBorder="1" applyFont="1"/>
    <xf borderId="1" fillId="0" fontId="4" numFmtId="0" xfId="0" applyBorder="1" applyFont="1"/>
    <xf borderId="0" fillId="0" fontId="5" numFmtId="0" xfId="0" applyFont="1"/>
    <xf borderId="0" fillId="0" fontId="6" numFmtId="0" xfId="0" applyAlignment="1" applyFont="1">
      <alignment readingOrder="0"/>
    </xf>
    <xf borderId="4" fillId="4" fontId="7" numFmtId="0" xfId="0" applyAlignment="1" applyBorder="1" applyFill="1" applyFont="1">
      <alignment horizontal="center" readingOrder="0"/>
    </xf>
    <xf borderId="4" fillId="4" fontId="8" numFmtId="0" xfId="0" applyAlignment="1" applyBorder="1" applyFont="1">
      <alignment readingOrder="0"/>
    </xf>
    <xf borderId="4" fillId="4" fontId="8" numFmtId="0" xfId="0" applyAlignment="1" applyBorder="1" applyFont="1">
      <alignment horizontal="center" readingOrder="0"/>
    </xf>
    <xf borderId="0" fillId="0" fontId="6" numFmtId="0" xfId="0" applyFont="1"/>
    <xf borderId="4" fillId="2" fontId="5" numFmtId="0" xfId="0" applyAlignment="1" applyBorder="1" applyFont="1">
      <alignment horizontal="center" readingOrder="0"/>
    </xf>
    <xf borderId="4" fillId="2" fontId="5" numFmtId="0" xfId="0" applyAlignment="1" applyBorder="1" applyFont="1">
      <alignment horizontal="left" readingOrder="0"/>
    </xf>
    <xf borderId="4" fillId="2" fontId="5" numFmtId="9" xfId="0" applyAlignment="1" applyBorder="1" applyFont="1" applyNumberFormat="1">
      <alignment horizontal="center" readingOrder="0"/>
    </xf>
    <xf borderId="0" fillId="0" fontId="9" numFmtId="0" xfId="0" applyAlignment="1" applyFont="1">
      <alignment readingOrder="0"/>
    </xf>
    <xf borderId="0" fillId="2" fontId="10" numFmtId="0" xfId="0" applyFont="1"/>
    <xf borderId="0" fillId="0" fontId="9" numFmtId="0" xfId="0" applyFont="1"/>
    <xf borderId="4" fillId="4" fontId="11" numFmtId="0" xfId="0" applyAlignment="1" applyBorder="1" applyFont="1">
      <alignment readingOrder="0"/>
    </xf>
    <xf borderId="4" fillId="2" fontId="12" numFmtId="0" xfId="0" applyAlignment="1" applyBorder="1" applyFont="1">
      <alignment horizontal="center" readingOrder="0"/>
    </xf>
    <xf borderId="4" fillId="2" fontId="13" numFmtId="0" xfId="0" applyAlignment="1" applyBorder="1" applyFont="1">
      <alignment horizontal="left" readingOrder="0"/>
    </xf>
    <xf borderId="0" fillId="0" fontId="14" numFmtId="0" xfId="0" applyAlignment="1" applyFont="1">
      <alignment readingOrder="0"/>
    </xf>
    <xf borderId="1" fillId="0" fontId="14" numFmtId="0" xfId="0" applyAlignment="1" applyBorder="1" applyFont="1">
      <alignment readingOrder="0"/>
    </xf>
    <xf borderId="5" fillId="0" fontId="14" numFmtId="0" xfId="0" applyAlignment="1" applyBorder="1" applyFont="1">
      <alignment readingOrder="0"/>
    </xf>
    <xf borderId="6" fillId="5" fontId="14" numFmtId="0" xfId="0" applyAlignment="1" applyBorder="1" applyFill="1" applyFont="1">
      <alignment horizontal="center" readingOrder="0" vertical="center"/>
    </xf>
    <xf borderId="7" fillId="6" fontId="15" numFmtId="0" xfId="0" applyAlignment="1" applyBorder="1" applyFill="1" applyFont="1">
      <alignment readingOrder="0"/>
    </xf>
    <xf borderId="8" fillId="0" fontId="16" numFmtId="0" xfId="0" applyBorder="1" applyFont="1"/>
    <xf borderId="3" fillId="0" fontId="16" numFmtId="0" xfId="0" applyBorder="1" applyFont="1"/>
    <xf borderId="5" fillId="6" fontId="15" numFmtId="0" xfId="0" applyAlignment="1" applyBorder="1" applyFont="1">
      <alignment horizontal="center"/>
    </xf>
    <xf borderId="1" fillId="6" fontId="15" numFmtId="0" xfId="0" applyAlignment="1" applyBorder="1" applyFont="1">
      <alignment horizontal="center"/>
    </xf>
    <xf borderId="9" fillId="4" fontId="17" numFmtId="0" xfId="0" applyAlignment="1" applyBorder="1" applyFont="1">
      <alignment readingOrder="0" vertical="center"/>
    </xf>
    <xf borderId="10" fillId="0" fontId="16" numFmtId="0" xfId="0" applyBorder="1" applyFont="1"/>
    <xf borderId="11" fillId="0" fontId="16" numFmtId="0" xfId="0" applyBorder="1" applyFont="1"/>
    <xf borderId="12" fillId="4" fontId="18" numFmtId="0" xfId="0" applyBorder="1" applyFont="1"/>
    <xf borderId="1" fillId="4" fontId="18" numFmtId="0" xfId="0" applyBorder="1" applyFont="1"/>
    <xf borderId="13" fillId="5" fontId="19" numFmtId="0" xfId="0" applyAlignment="1" applyBorder="1" applyFont="1">
      <alignment readingOrder="0" vertical="center"/>
    </xf>
    <xf borderId="14" fillId="0" fontId="16" numFmtId="0" xfId="0" applyBorder="1" applyFont="1"/>
    <xf borderId="15" fillId="0" fontId="16" numFmtId="0" xfId="0" applyBorder="1" applyFont="1"/>
    <xf borderId="0" fillId="5" fontId="19" numFmtId="0" xfId="0" applyAlignment="1" applyFont="1">
      <alignment vertical="center"/>
    </xf>
    <xf borderId="11" fillId="5" fontId="19" numFmtId="0" xfId="0" applyAlignment="1" applyBorder="1" applyFont="1">
      <alignment vertical="center"/>
    </xf>
    <xf borderId="12" fillId="5" fontId="19" numFmtId="0" xfId="0" applyAlignment="1" applyBorder="1" applyFont="1">
      <alignment vertical="center"/>
    </xf>
    <xf borderId="13" fillId="0" fontId="20" numFmtId="0" xfId="0" applyAlignment="1" applyBorder="1" applyFont="1">
      <alignment horizontal="left" readingOrder="0" shrinkToFit="0" vertical="center" wrapText="1"/>
    </xf>
    <xf borderId="6" fillId="0" fontId="20" numFmtId="9" xfId="0" applyAlignment="1" applyBorder="1" applyFont="1" applyNumberFormat="1">
      <alignment horizontal="center" readingOrder="0" vertical="center"/>
    </xf>
    <xf borderId="6" fillId="0" fontId="20" numFmtId="0" xfId="0" applyAlignment="1" applyBorder="1" applyFont="1">
      <alignment horizontal="center" vertical="center"/>
    </xf>
    <xf borderId="13" fillId="5" fontId="19" numFmtId="0" xfId="0" applyAlignment="1" applyBorder="1" applyFont="1">
      <alignment readingOrder="0" shrinkToFit="0" vertical="center" wrapText="1"/>
    </xf>
    <xf borderId="0" fillId="5" fontId="19" numFmtId="0" xfId="0" applyFont="1"/>
    <xf borderId="11" fillId="5" fontId="19" numFmtId="0" xfId="0" applyBorder="1" applyFont="1"/>
    <xf borderId="12" fillId="5" fontId="19" numFmtId="0" xfId="0" applyBorder="1" applyFont="1"/>
    <xf borderId="13" fillId="0" fontId="20" numFmtId="0" xfId="0" applyAlignment="1" applyBorder="1" applyFont="1">
      <alignment readingOrder="0" shrinkToFit="0" vertical="center" wrapText="1"/>
    </xf>
    <xf borderId="0" fillId="3" fontId="19" numFmtId="0" xfId="0" applyAlignment="1" applyFont="1">
      <alignment readingOrder="0" shrinkToFit="0" vertical="center" wrapText="1"/>
    </xf>
    <xf borderId="0" fillId="3" fontId="19" numFmtId="0" xfId="0" applyAlignment="1" applyFont="1">
      <alignment horizontal="center" vertical="center"/>
    </xf>
    <xf borderId="16" fillId="4" fontId="17" numFmtId="0" xfId="0" applyAlignment="1" applyBorder="1" applyFont="1">
      <alignment readingOrder="0" vertical="center"/>
    </xf>
    <xf borderId="17" fillId="0" fontId="16" numFmtId="0" xfId="0" applyBorder="1" applyFont="1"/>
    <xf borderId="18" fillId="0" fontId="16" numFmtId="0" xfId="0" applyBorder="1" applyFont="1"/>
    <xf borderId="5" fillId="4" fontId="20" numFmtId="0" xfId="0" applyBorder="1" applyFont="1"/>
    <xf borderId="7" fillId="5" fontId="19" numFmtId="0" xfId="0" applyAlignment="1" applyBorder="1" applyFont="1">
      <alignment readingOrder="0" shrinkToFit="0" vertical="center" wrapText="1"/>
    </xf>
    <xf borderId="1" fillId="5" fontId="19" numFmtId="0" xfId="0" applyBorder="1" applyFont="1"/>
    <xf borderId="0" fillId="0" fontId="20" numFmtId="0" xfId="0" applyAlignment="1" applyFont="1">
      <alignment horizontal="left" readingOrder="0" shrinkToFit="0" vertical="center" wrapText="1"/>
    </xf>
    <xf borderId="6" fillId="2" fontId="5" numFmtId="9" xfId="0" applyAlignment="1" applyBorder="1" applyFont="1" applyNumberFormat="1">
      <alignment horizontal="center" readingOrder="0"/>
    </xf>
    <xf borderId="0" fillId="0" fontId="20" numFmtId="0" xfId="0" applyAlignment="1" applyFont="1">
      <alignment horizontal="center" vertical="center"/>
    </xf>
    <xf borderId="7" fillId="4" fontId="17" numFmtId="0" xfId="0" applyAlignment="1" applyBorder="1" applyFont="1">
      <alignment readingOrder="0" vertical="center"/>
    </xf>
    <xf borderId="1" fillId="4" fontId="20" numFmtId="0" xfId="0" applyBorder="1" applyFont="1"/>
    <xf borderId="7" fillId="5" fontId="20" numFmtId="0" xfId="0" applyAlignment="1" applyBorder="1" applyFont="1">
      <alignment readingOrder="0" shrinkToFit="0" vertical="center" wrapText="1"/>
    </xf>
    <xf borderId="1" fillId="3" fontId="19" numFmtId="0" xfId="0" applyAlignment="1" applyBorder="1" applyFont="1">
      <alignment readingOrder="0" shrinkToFit="0" vertical="center" wrapText="1"/>
    </xf>
    <xf borderId="0" fillId="3" fontId="20" numFmtId="0" xfId="0" applyAlignment="1" applyFont="1">
      <alignment horizontal="center" vertical="center"/>
    </xf>
    <xf borderId="6" fillId="0" fontId="20" numFmtId="0" xfId="0" applyAlignment="1" applyBorder="1" applyFont="1">
      <alignment horizontal="center" readingOrder="0" vertical="center"/>
    </xf>
    <xf borderId="1" fillId="2" fontId="19" numFmtId="0" xfId="0" applyAlignment="1" applyBorder="1" applyFont="1">
      <alignment readingOrder="0" shrinkToFit="0" vertical="center" wrapText="1"/>
    </xf>
    <xf borderId="0" fillId="2" fontId="20" numFmtId="0" xfId="0" applyAlignment="1" applyFont="1">
      <alignment horizontal="center" vertical="center"/>
    </xf>
    <xf borderId="0" fillId="0" fontId="20" numFmtId="0" xfId="0" applyAlignment="1" applyFont="1">
      <alignment readingOrder="0"/>
    </xf>
    <xf borderId="1" fillId="2" fontId="20" numFmtId="0" xfId="0" applyAlignment="1" applyBorder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26.0"/>
    <col customWidth="1" min="4" max="5" width="12.63"/>
    <col customWidth="1" min="6" max="6" width="26.25"/>
    <col customWidth="1" min="7" max="7" width="30.8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>
      <c r="A2" s="3" t="s">
        <v>1</v>
      </c>
      <c r="B2" s="4"/>
      <c r="C2" s="5"/>
      <c r="D2" s="5"/>
      <c r="E2" s="5"/>
      <c r="F2" s="5"/>
      <c r="G2" s="5"/>
    </row>
    <row r="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>
      <c r="A4" s="6"/>
      <c r="B4" s="6"/>
      <c r="C4" s="6"/>
      <c r="D4" s="6"/>
      <c r="E4" s="6"/>
      <c r="F4" s="6"/>
      <c r="G4" s="6"/>
      <c r="H4" s="6"/>
      <c r="I4" s="7"/>
      <c r="J4" s="6"/>
      <c r="K4" s="6"/>
      <c r="L4" s="6"/>
      <c r="M4" s="6"/>
    </row>
    <row r="5">
      <c r="A5" s="6"/>
      <c r="B5" s="8" t="s">
        <v>2</v>
      </c>
      <c r="C5" s="9" t="s">
        <v>3</v>
      </c>
      <c r="D5" s="6"/>
      <c r="E5" s="10" t="s">
        <v>4</v>
      </c>
      <c r="F5" s="9" t="s">
        <v>5</v>
      </c>
      <c r="G5" s="6"/>
      <c r="H5" s="6"/>
      <c r="I5" s="11"/>
      <c r="J5" s="6"/>
      <c r="K5" s="6"/>
      <c r="L5" s="6"/>
      <c r="M5" s="6"/>
    </row>
    <row r="6">
      <c r="A6" s="6"/>
      <c r="B6" s="12">
        <v>5.0</v>
      </c>
      <c r="C6" s="13" t="s">
        <v>6</v>
      </c>
      <c r="D6" s="6"/>
      <c r="E6" s="14">
        <v>0.5</v>
      </c>
      <c r="F6" s="13" t="s">
        <v>7</v>
      </c>
      <c r="G6" s="6"/>
      <c r="H6" s="6"/>
      <c r="I6" s="6"/>
      <c r="J6" s="6"/>
      <c r="K6" s="6"/>
      <c r="L6" s="6"/>
      <c r="M6" s="6"/>
    </row>
    <row r="7">
      <c r="A7" s="6"/>
      <c r="B7" s="12">
        <v>4.0</v>
      </c>
      <c r="C7" s="13" t="s">
        <v>8</v>
      </c>
      <c r="D7" s="6"/>
      <c r="E7" s="14">
        <v>0.35</v>
      </c>
      <c r="F7" s="13" t="s">
        <v>9</v>
      </c>
      <c r="G7" s="6"/>
      <c r="H7" s="6"/>
      <c r="I7" s="6"/>
      <c r="J7" s="6"/>
      <c r="K7" s="6"/>
      <c r="M7" s="6"/>
    </row>
    <row r="8">
      <c r="A8" s="6"/>
      <c r="B8" s="12">
        <v>3.0</v>
      </c>
      <c r="C8" s="13" t="s">
        <v>10</v>
      </c>
      <c r="D8" s="6"/>
      <c r="E8" s="14">
        <v>0.15</v>
      </c>
      <c r="F8" s="13" t="s">
        <v>11</v>
      </c>
      <c r="G8" s="6"/>
      <c r="H8" s="6"/>
      <c r="I8" s="15"/>
      <c r="J8" s="6"/>
      <c r="K8" s="6"/>
      <c r="L8" s="16"/>
      <c r="M8" s="6"/>
    </row>
    <row r="9">
      <c r="A9" s="6"/>
      <c r="B9" s="12">
        <v>2.0</v>
      </c>
      <c r="C9" s="13" t="s">
        <v>12</v>
      </c>
      <c r="D9" s="6"/>
      <c r="E9" s="6"/>
      <c r="F9" s="6"/>
      <c r="G9" s="6"/>
      <c r="H9" s="6"/>
      <c r="I9" s="17"/>
      <c r="J9" s="6"/>
      <c r="K9" s="6"/>
      <c r="L9" s="6"/>
      <c r="M9" s="6"/>
    </row>
    <row r="10">
      <c r="A10" s="6"/>
      <c r="B10" s="12">
        <v>1.0</v>
      </c>
      <c r="C10" s="13" t="s">
        <v>13</v>
      </c>
      <c r="D10" s="6"/>
      <c r="E10" s="10" t="s">
        <v>14</v>
      </c>
      <c r="F10" s="18" t="s">
        <v>15</v>
      </c>
      <c r="G10" s="6"/>
      <c r="H10" s="6"/>
      <c r="I10" s="6"/>
      <c r="J10" s="6"/>
      <c r="K10" s="6"/>
      <c r="L10" s="6"/>
      <c r="M10" s="6"/>
    </row>
    <row r="11">
      <c r="A11" s="6"/>
      <c r="B11" s="12">
        <v>0.0</v>
      </c>
      <c r="C11" s="13" t="s">
        <v>16</v>
      </c>
      <c r="D11" s="6"/>
      <c r="E11" s="19">
        <v>1.0</v>
      </c>
      <c r="F11" s="20">
        <f>SUM(I20:I111)</f>
        <v>52.85</v>
      </c>
      <c r="G11" s="6"/>
      <c r="H11" s="6"/>
      <c r="I11" s="6"/>
      <c r="J11" s="6"/>
      <c r="K11" s="6"/>
      <c r="L11" s="6"/>
      <c r="M11" s="6"/>
    </row>
    <row r="12">
      <c r="A12" s="6"/>
      <c r="B12" s="6"/>
      <c r="C12" s="6"/>
      <c r="D12" s="6"/>
      <c r="E12" s="19">
        <v>2.0</v>
      </c>
      <c r="F12" s="20">
        <f>SUM(J20:J111)</f>
        <v>47.55</v>
      </c>
      <c r="G12" s="6"/>
      <c r="H12" s="6"/>
      <c r="I12" s="6"/>
      <c r="J12" s="6"/>
      <c r="K12" s="6"/>
      <c r="L12" s="6"/>
      <c r="M12" s="6"/>
    </row>
    <row r="13">
      <c r="A13" s="6"/>
      <c r="B13" s="6"/>
      <c r="C13" s="6"/>
      <c r="D13" s="6"/>
      <c r="E13" s="19">
        <v>3.0</v>
      </c>
      <c r="F13" s="20">
        <f>SUM(K20:K111)</f>
        <v>50.4</v>
      </c>
      <c r="G13" s="6"/>
      <c r="H13" s="6"/>
      <c r="I13" s="6"/>
      <c r="J13" s="6"/>
      <c r="K13" s="6"/>
      <c r="L13" s="6"/>
      <c r="M13" s="6"/>
    </row>
    <row r="14">
      <c r="A14" s="6"/>
      <c r="B14" s="6"/>
      <c r="C14" s="6"/>
      <c r="D14" s="6"/>
      <c r="E14" s="19">
        <v>4.0</v>
      </c>
      <c r="F14" s="20">
        <f>SUM(L20:L111)</f>
        <v>49.95</v>
      </c>
      <c r="G14" s="6"/>
      <c r="H14" s="6"/>
      <c r="I14" s="6"/>
      <c r="J14" s="6"/>
      <c r="K14" s="6"/>
      <c r="L14" s="6"/>
      <c r="M14" s="6"/>
    </row>
    <row r="15">
      <c r="A15" s="6"/>
      <c r="B15" s="6"/>
      <c r="C15" s="6"/>
      <c r="D15" s="6"/>
      <c r="E15" s="19">
        <v>5.0</v>
      </c>
      <c r="F15" s="20">
        <f>SUM(M20:M111)</f>
        <v>29.35</v>
      </c>
      <c r="G15" s="6"/>
      <c r="H15" s="6"/>
      <c r="I15" s="6"/>
      <c r="J15" s="6"/>
      <c r="K15" s="6"/>
      <c r="L15" s="6"/>
      <c r="M15" s="6"/>
    </row>
    <row r="16">
      <c r="A16" s="21"/>
      <c r="B16" s="22"/>
      <c r="C16" s="22"/>
      <c r="D16" s="22"/>
      <c r="E16" s="23"/>
      <c r="F16" s="23"/>
      <c r="G16" s="22"/>
      <c r="H16" s="24" t="s">
        <v>3</v>
      </c>
      <c r="I16" s="24" t="s">
        <v>17</v>
      </c>
      <c r="J16" s="24" t="s">
        <v>18</v>
      </c>
      <c r="K16" s="24" t="s">
        <v>19</v>
      </c>
      <c r="L16" s="24" t="s">
        <v>20</v>
      </c>
      <c r="M16" s="24" t="s">
        <v>21</v>
      </c>
    </row>
    <row r="17">
      <c r="A17" s="25" t="s">
        <v>22</v>
      </c>
      <c r="B17" s="26"/>
      <c r="C17" s="26"/>
      <c r="D17" s="26"/>
      <c r="E17" s="26"/>
      <c r="F17" s="26"/>
      <c r="G17" s="27"/>
      <c r="H17" s="28"/>
      <c r="I17" s="29">
        <f t="shared" ref="I17:M17" si="1">SUM(I20:I111)</f>
        <v>52.85</v>
      </c>
      <c r="J17" s="29">
        <f t="shared" si="1"/>
        <v>47.55</v>
      </c>
      <c r="K17" s="29">
        <f t="shared" si="1"/>
        <v>50.4</v>
      </c>
      <c r="L17" s="29">
        <f t="shared" si="1"/>
        <v>49.95</v>
      </c>
      <c r="M17" s="29">
        <f t="shared" si="1"/>
        <v>29.35</v>
      </c>
    </row>
    <row r="18">
      <c r="A18" s="30" t="s">
        <v>23</v>
      </c>
      <c r="B18" s="31"/>
      <c r="C18" s="31"/>
      <c r="D18" s="31"/>
      <c r="E18" s="31"/>
      <c r="F18" s="31"/>
      <c r="G18" s="32"/>
      <c r="H18" s="33"/>
      <c r="I18" s="34"/>
      <c r="J18" s="34"/>
      <c r="K18" s="34"/>
      <c r="L18" s="34"/>
      <c r="M18" s="34"/>
    </row>
    <row r="19">
      <c r="A19" s="35" t="s">
        <v>24</v>
      </c>
      <c r="B19" s="36"/>
      <c r="C19" s="36"/>
      <c r="D19" s="36"/>
      <c r="E19" s="36"/>
      <c r="F19" s="36"/>
      <c r="G19" s="37"/>
      <c r="H19" s="38"/>
      <c r="I19" s="39"/>
      <c r="J19" s="40"/>
      <c r="K19" s="40"/>
      <c r="L19" s="40"/>
      <c r="M19" s="40"/>
    </row>
    <row r="20">
      <c r="A20" s="41" t="s">
        <v>25</v>
      </c>
      <c r="B20" s="36"/>
      <c r="C20" s="36"/>
      <c r="D20" s="36"/>
      <c r="E20" s="36"/>
      <c r="F20" s="36"/>
      <c r="G20" s="37"/>
      <c r="H20" s="42">
        <v>0.15</v>
      </c>
      <c r="I20" s="43">
        <f t="shared" ref="I20:M20" si="2">3*$H20</f>
        <v>0.45</v>
      </c>
      <c r="J20" s="43">
        <f t="shared" si="2"/>
        <v>0.45</v>
      </c>
      <c r="K20" s="43">
        <f t="shared" si="2"/>
        <v>0.45</v>
      </c>
      <c r="L20" s="43">
        <f t="shared" si="2"/>
        <v>0.45</v>
      </c>
      <c r="M20" s="43">
        <f t="shared" si="2"/>
        <v>0.45</v>
      </c>
    </row>
    <row r="21">
      <c r="A21" s="41" t="s">
        <v>26</v>
      </c>
      <c r="B21" s="36"/>
      <c r="C21" s="36"/>
      <c r="D21" s="36"/>
      <c r="E21" s="36"/>
      <c r="F21" s="36"/>
      <c r="G21" s="37"/>
      <c r="H21" s="42">
        <v>0.15</v>
      </c>
      <c r="I21" s="43">
        <f t="shared" ref="I21:J21" si="3">4*$H21</f>
        <v>0.6</v>
      </c>
      <c r="J21" s="43">
        <f t="shared" si="3"/>
        <v>0.6</v>
      </c>
      <c r="K21" s="43">
        <f t="shared" ref="K21:L21" si="4">3*$H21</f>
        <v>0.45</v>
      </c>
      <c r="L21" s="43">
        <f t="shared" si="4"/>
        <v>0.45</v>
      </c>
      <c r="M21" s="43">
        <f t="shared" ref="M21:M24" si="6">1*$H21</f>
        <v>0.15</v>
      </c>
    </row>
    <row r="22">
      <c r="A22" s="41" t="s">
        <v>27</v>
      </c>
      <c r="B22" s="36"/>
      <c r="C22" s="36"/>
      <c r="D22" s="36"/>
      <c r="E22" s="36"/>
      <c r="F22" s="36"/>
      <c r="G22" s="37"/>
      <c r="H22" s="42">
        <v>0.15</v>
      </c>
      <c r="I22" s="43">
        <f t="shared" ref="I22:J22" si="5">3*$H22</f>
        <v>0.45</v>
      </c>
      <c r="J22" s="43">
        <f t="shared" si="5"/>
        <v>0.45</v>
      </c>
      <c r="K22" s="43">
        <f>4*$H22</f>
        <v>0.6</v>
      </c>
      <c r="L22" s="43">
        <f>3*$H22</f>
        <v>0.45</v>
      </c>
      <c r="M22" s="43">
        <f t="shared" si="6"/>
        <v>0.15</v>
      </c>
    </row>
    <row r="23">
      <c r="A23" s="41" t="s">
        <v>28</v>
      </c>
      <c r="B23" s="36"/>
      <c r="C23" s="36"/>
      <c r="D23" s="36"/>
      <c r="E23" s="36"/>
      <c r="F23" s="36"/>
      <c r="G23" s="37"/>
      <c r="H23" s="42">
        <v>0.15</v>
      </c>
      <c r="I23" s="43">
        <f>4*$H23</f>
        <v>0.6</v>
      </c>
      <c r="J23" s="43">
        <f t="shared" ref="J23:L23" si="7">3*$H23</f>
        <v>0.45</v>
      </c>
      <c r="K23" s="43">
        <f t="shared" si="7"/>
        <v>0.45</v>
      </c>
      <c r="L23" s="43">
        <f t="shared" si="7"/>
        <v>0.45</v>
      </c>
      <c r="M23" s="43">
        <f t="shared" si="6"/>
        <v>0.15</v>
      </c>
    </row>
    <row r="24">
      <c r="A24" s="41" t="s">
        <v>29</v>
      </c>
      <c r="B24" s="36"/>
      <c r="C24" s="36"/>
      <c r="D24" s="36"/>
      <c r="E24" s="36"/>
      <c r="F24" s="36"/>
      <c r="G24" s="37"/>
      <c r="H24" s="42">
        <v>0.15</v>
      </c>
      <c r="I24" s="43">
        <f>5*$H24</f>
        <v>0.75</v>
      </c>
      <c r="J24" s="43">
        <f t="shared" ref="J24:L24" si="8">3*$H24</f>
        <v>0.45</v>
      </c>
      <c r="K24" s="43">
        <f t="shared" si="8"/>
        <v>0.45</v>
      </c>
      <c r="L24" s="43">
        <f t="shared" si="8"/>
        <v>0.45</v>
      </c>
      <c r="M24" s="43">
        <f t="shared" si="6"/>
        <v>0.15</v>
      </c>
    </row>
    <row r="25">
      <c r="A25" s="44" t="s">
        <v>30</v>
      </c>
      <c r="B25" s="36"/>
      <c r="C25" s="36"/>
      <c r="D25" s="36"/>
      <c r="E25" s="36"/>
      <c r="F25" s="36"/>
      <c r="G25" s="37"/>
      <c r="H25" s="45"/>
      <c r="I25" s="46"/>
      <c r="J25" s="47"/>
      <c r="K25" s="47"/>
      <c r="L25" s="47"/>
      <c r="M25" s="47"/>
    </row>
    <row r="26">
      <c r="A26" s="48" t="s">
        <v>31</v>
      </c>
      <c r="B26" s="36"/>
      <c r="C26" s="36"/>
      <c r="D26" s="36"/>
      <c r="E26" s="36"/>
      <c r="F26" s="36"/>
      <c r="G26" s="37"/>
      <c r="H26" s="42">
        <v>0.15</v>
      </c>
      <c r="I26" s="43">
        <f t="shared" ref="I26:L26" si="9">4*$H26</f>
        <v>0.6</v>
      </c>
      <c r="J26" s="43">
        <f t="shared" si="9"/>
        <v>0.6</v>
      </c>
      <c r="K26" s="43">
        <f t="shared" si="9"/>
        <v>0.6</v>
      </c>
      <c r="L26" s="43">
        <f t="shared" si="9"/>
        <v>0.6</v>
      </c>
      <c r="M26" s="43">
        <f t="shared" ref="M26:M34" si="11">1*$H26</f>
        <v>0.15</v>
      </c>
    </row>
    <row r="27">
      <c r="A27" s="48" t="s">
        <v>32</v>
      </c>
      <c r="B27" s="36"/>
      <c r="C27" s="36"/>
      <c r="D27" s="36"/>
      <c r="E27" s="36"/>
      <c r="F27" s="36"/>
      <c r="G27" s="37"/>
      <c r="H27" s="42">
        <v>0.15</v>
      </c>
      <c r="I27" s="43">
        <f t="shared" ref="I27:J27" si="10">4*$H27</f>
        <v>0.6</v>
      </c>
      <c r="J27" s="43">
        <f t="shared" si="10"/>
        <v>0.6</v>
      </c>
      <c r="K27" s="43">
        <f>3*$H27</f>
        <v>0.45</v>
      </c>
      <c r="L27" s="43">
        <f>4*$H27</f>
        <v>0.6</v>
      </c>
      <c r="M27" s="43">
        <f t="shared" si="11"/>
        <v>0.15</v>
      </c>
    </row>
    <row r="28">
      <c r="A28" s="48" t="s">
        <v>33</v>
      </c>
      <c r="B28" s="36"/>
      <c r="C28" s="36"/>
      <c r="D28" s="36"/>
      <c r="E28" s="36"/>
      <c r="F28" s="36"/>
      <c r="G28" s="37"/>
      <c r="H28" s="42">
        <v>0.15</v>
      </c>
      <c r="I28" s="43">
        <f>3*$H28</f>
        <v>0.45</v>
      </c>
      <c r="J28" s="43">
        <f t="shared" ref="J28:K28" si="12">4*$H28</f>
        <v>0.6</v>
      </c>
      <c r="K28" s="43">
        <f t="shared" si="12"/>
        <v>0.6</v>
      </c>
      <c r="L28" s="43">
        <f t="shared" ref="L28:L29" si="14">3*$H28</f>
        <v>0.45</v>
      </c>
      <c r="M28" s="43">
        <f t="shared" si="11"/>
        <v>0.15</v>
      </c>
    </row>
    <row r="29">
      <c r="A29" s="48" t="s">
        <v>34</v>
      </c>
      <c r="B29" s="36"/>
      <c r="C29" s="36"/>
      <c r="D29" s="36"/>
      <c r="E29" s="36"/>
      <c r="F29" s="36"/>
      <c r="G29" s="37"/>
      <c r="H29" s="42">
        <v>0.15</v>
      </c>
      <c r="I29" s="43">
        <f t="shared" ref="I29:K29" si="13">5*$H29</f>
        <v>0.75</v>
      </c>
      <c r="J29" s="43">
        <f t="shared" si="13"/>
        <v>0.75</v>
      </c>
      <c r="K29" s="43">
        <f t="shared" si="13"/>
        <v>0.75</v>
      </c>
      <c r="L29" s="43">
        <f t="shared" si="14"/>
        <v>0.45</v>
      </c>
      <c r="M29" s="43">
        <f t="shared" si="11"/>
        <v>0.15</v>
      </c>
    </row>
    <row r="30">
      <c r="A30" s="48" t="s">
        <v>35</v>
      </c>
      <c r="B30" s="36"/>
      <c r="C30" s="36"/>
      <c r="D30" s="36"/>
      <c r="E30" s="36"/>
      <c r="F30" s="36"/>
      <c r="G30" s="37"/>
      <c r="H30" s="42">
        <v>0.15</v>
      </c>
      <c r="I30" s="43">
        <f t="shared" ref="I30:L30" si="15">3*$H30</f>
        <v>0.45</v>
      </c>
      <c r="J30" s="43">
        <f t="shared" si="15"/>
        <v>0.45</v>
      </c>
      <c r="K30" s="43">
        <f t="shared" si="15"/>
        <v>0.45</v>
      </c>
      <c r="L30" s="43">
        <f t="shared" si="15"/>
        <v>0.45</v>
      </c>
      <c r="M30" s="43">
        <f t="shared" si="11"/>
        <v>0.15</v>
      </c>
    </row>
    <row r="31">
      <c r="A31" s="44" t="s">
        <v>36</v>
      </c>
      <c r="B31" s="36"/>
      <c r="C31" s="36"/>
      <c r="D31" s="36"/>
      <c r="E31" s="36"/>
      <c r="F31" s="36"/>
      <c r="G31" s="37"/>
      <c r="H31" s="42">
        <v>0.15</v>
      </c>
      <c r="I31" s="43">
        <f t="shared" ref="I31:L31" si="16">3*$H31</f>
        <v>0.45</v>
      </c>
      <c r="J31" s="43">
        <f t="shared" si="16"/>
        <v>0.45</v>
      </c>
      <c r="K31" s="43">
        <f t="shared" si="16"/>
        <v>0.45</v>
      </c>
      <c r="L31" s="43">
        <f t="shared" si="16"/>
        <v>0.45</v>
      </c>
      <c r="M31" s="43">
        <f t="shared" si="11"/>
        <v>0.15</v>
      </c>
    </row>
    <row r="32">
      <c r="A32" s="44" t="s">
        <v>37</v>
      </c>
      <c r="B32" s="36"/>
      <c r="C32" s="36"/>
      <c r="D32" s="36"/>
      <c r="E32" s="36"/>
      <c r="F32" s="36"/>
      <c r="G32" s="37"/>
      <c r="H32" s="42">
        <v>0.15</v>
      </c>
      <c r="I32" s="43">
        <f t="shared" ref="I32:L32" si="17">3*$H32</f>
        <v>0.45</v>
      </c>
      <c r="J32" s="43">
        <f t="shared" si="17"/>
        <v>0.45</v>
      </c>
      <c r="K32" s="43">
        <f t="shared" si="17"/>
        <v>0.45</v>
      </c>
      <c r="L32" s="43">
        <f t="shared" si="17"/>
        <v>0.45</v>
      </c>
      <c r="M32" s="43">
        <f t="shared" si="11"/>
        <v>0.15</v>
      </c>
    </row>
    <row r="33">
      <c r="A33" s="44" t="s">
        <v>38</v>
      </c>
      <c r="B33" s="36"/>
      <c r="C33" s="36"/>
      <c r="D33" s="36"/>
      <c r="E33" s="36"/>
      <c r="F33" s="36"/>
      <c r="G33" s="37"/>
      <c r="H33" s="42">
        <v>0.15</v>
      </c>
      <c r="I33" s="43">
        <f t="shared" ref="I33:L33" si="18">3*$H33</f>
        <v>0.45</v>
      </c>
      <c r="J33" s="43">
        <f t="shared" si="18"/>
        <v>0.45</v>
      </c>
      <c r="K33" s="43">
        <f t="shared" si="18"/>
        <v>0.45</v>
      </c>
      <c r="L33" s="43">
        <f t="shared" si="18"/>
        <v>0.45</v>
      </c>
      <c r="M33" s="43">
        <f t="shared" si="11"/>
        <v>0.15</v>
      </c>
    </row>
    <row r="34">
      <c r="A34" s="44" t="s">
        <v>39</v>
      </c>
      <c r="B34" s="36"/>
      <c r="C34" s="36"/>
      <c r="D34" s="36"/>
      <c r="E34" s="36"/>
      <c r="F34" s="36"/>
      <c r="G34" s="37"/>
      <c r="H34" s="42">
        <v>0.15</v>
      </c>
      <c r="I34" s="43">
        <f t="shared" ref="I34:L34" si="19">3*$H34</f>
        <v>0.45</v>
      </c>
      <c r="J34" s="43">
        <f t="shared" si="19"/>
        <v>0.45</v>
      </c>
      <c r="K34" s="43">
        <f t="shared" si="19"/>
        <v>0.45</v>
      </c>
      <c r="L34" s="43">
        <f t="shared" si="19"/>
        <v>0.45</v>
      </c>
      <c r="M34" s="43">
        <f t="shared" si="11"/>
        <v>0.15</v>
      </c>
    </row>
    <row r="35">
      <c r="A35" s="49"/>
      <c r="B35" s="49"/>
      <c r="C35" s="49"/>
      <c r="D35" s="49"/>
      <c r="E35" s="49"/>
      <c r="F35" s="49"/>
      <c r="G35" s="49"/>
      <c r="H35" s="50"/>
      <c r="I35" s="50"/>
      <c r="J35" s="50"/>
      <c r="K35" s="50"/>
      <c r="L35" s="50"/>
      <c r="M35" s="50"/>
    </row>
    <row r="36">
      <c r="A36" s="51" t="s">
        <v>40</v>
      </c>
      <c r="B36" s="52"/>
      <c r="C36" s="52"/>
      <c r="D36" s="52"/>
      <c r="E36" s="52"/>
      <c r="F36" s="52"/>
      <c r="G36" s="53"/>
      <c r="H36" s="54"/>
      <c r="I36" s="54"/>
      <c r="J36" s="54"/>
      <c r="K36" s="54"/>
      <c r="L36" s="54"/>
      <c r="M36" s="54"/>
    </row>
    <row r="37">
      <c r="A37" s="55" t="s">
        <v>41</v>
      </c>
      <c r="B37" s="26"/>
      <c r="C37" s="26"/>
      <c r="D37" s="26"/>
      <c r="E37" s="26"/>
      <c r="F37" s="26"/>
      <c r="G37" s="27"/>
      <c r="H37" s="56"/>
      <c r="I37" s="56"/>
      <c r="J37" s="56"/>
      <c r="K37" s="56"/>
      <c r="L37" s="56"/>
      <c r="M37" s="56"/>
    </row>
    <row r="38">
      <c r="A38" s="57" t="s">
        <v>42</v>
      </c>
      <c r="H38" s="42">
        <v>0.5</v>
      </c>
      <c r="I38" s="43"/>
      <c r="J38" s="43"/>
      <c r="K38" s="43"/>
      <c r="L38" s="43"/>
      <c r="M38" s="43"/>
    </row>
    <row r="39">
      <c r="A39" s="57" t="s">
        <v>43</v>
      </c>
      <c r="H39" s="42">
        <v>0.5</v>
      </c>
      <c r="I39" s="43"/>
      <c r="J39" s="43"/>
      <c r="K39" s="43"/>
      <c r="L39" s="43"/>
      <c r="M39" s="43"/>
    </row>
    <row r="40">
      <c r="A40" s="57" t="s">
        <v>44</v>
      </c>
      <c r="H40" s="42">
        <v>0.5</v>
      </c>
      <c r="I40" s="43"/>
      <c r="J40" s="43"/>
      <c r="K40" s="43"/>
      <c r="L40" s="43"/>
      <c r="M40" s="43"/>
    </row>
    <row r="41">
      <c r="A41" s="57" t="s">
        <v>45</v>
      </c>
      <c r="H41" s="42">
        <v>0.5</v>
      </c>
      <c r="I41" s="43"/>
      <c r="J41" s="43"/>
      <c r="K41" s="43"/>
      <c r="L41" s="43"/>
      <c r="M41" s="43"/>
    </row>
    <row r="42">
      <c r="A42" s="57" t="s">
        <v>46</v>
      </c>
      <c r="H42" s="42">
        <v>0.5</v>
      </c>
      <c r="I42" s="43"/>
      <c r="J42" s="43"/>
      <c r="K42" s="43"/>
      <c r="L42" s="43"/>
      <c r="M42" s="43"/>
    </row>
    <row r="43">
      <c r="A43" s="55" t="s">
        <v>47</v>
      </c>
      <c r="B43" s="26"/>
      <c r="C43" s="26"/>
      <c r="D43" s="26"/>
      <c r="E43" s="26"/>
      <c r="F43" s="26"/>
      <c r="G43" s="27"/>
      <c r="H43" s="56"/>
      <c r="I43" s="56"/>
      <c r="J43" s="56"/>
      <c r="K43" s="56"/>
      <c r="L43" s="56"/>
      <c r="M43" s="56"/>
    </row>
    <row r="44">
      <c r="A44" s="57" t="s">
        <v>42</v>
      </c>
      <c r="H44" s="42">
        <v>0.5</v>
      </c>
      <c r="I44" s="43"/>
      <c r="J44" s="43"/>
      <c r="K44" s="43"/>
      <c r="L44" s="43"/>
      <c r="M44" s="43"/>
    </row>
    <row r="45">
      <c r="A45" s="57" t="s">
        <v>43</v>
      </c>
      <c r="H45" s="42">
        <v>0.5</v>
      </c>
      <c r="I45" s="43"/>
      <c r="J45" s="43"/>
      <c r="K45" s="43"/>
      <c r="L45" s="43"/>
      <c r="M45" s="43"/>
    </row>
    <row r="46">
      <c r="A46" s="57" t="s">
        <v>44</v>
      </c>
      <c r="H46" s="42">
        <v>0.5</v>
      </c>
      <c r="I46" s="43"/>
      <c r="J46" s="43"/>
      <c r="K46" s="43"/>
      <c r="L46" s="43"/>
      <c r="M46" s="43"/>
    </row>
    <row r="47">
      <c r="A47" s="57" t="s">
        <v>45</v>
      </c>
      <c r="H47" s="42">
        <v>0.5</v>
      </c>
      <c r="I47" s="43"/>
      <c r="J47" s="43"/>
      <c r="K47" s="43"/>
      <c r="L47" s="43"/>
      <c r="M47" s="43"/>
    </row>
    <row r="48">
      <c r="A48" s="57" t="s">
        <v>46</v>
      </c>
      <c r="H48" s="42">
        <v>0.5</v>
      </c>
      <c r="I48" s="43"/>
      <c r="J48" s="43"/>
      <c r="K48" s="43"/>
      <c r="L48" s="43"/>
      <c r="M48" s="43"/>
    </row>
    <row r="49">
      <c r="A49" s="55" t="s">
        <v>48</v>
      </c>
      <c r="B49" s="26"/>
      <c r="C49" s="26"/>
      <c r="D49" s="26"/>
      <c r="E49" s="26"/>
      <c r="F49" s="26"/>
      <c r="G49" s="27"/>
      <c r="H49" s="56"/>
      <c r="I49" s="56"/>
      <c r="J49" s="56"/>
      <c r="K49" s="56"/>
      <c r="L49" s="56"/>
      <c r="M49" s="56"/>
    </row>
    <row r="50">
      <c r="A50" s="57" t="s">
        <v>42</v>
      </c>
      <c r="H50" s="58">
        <v>0.35</v>
      </c>
      <c r="I50" s="43"/>
      <c r="J50" s="43"/>
      <c r="K50" s="43"/>
      <c r="L50" s="43"/>
      <c r="M50" s="43"/>
    </row>
    <row r="51">
      <c r="A51" s="57" t="s">
        <v>43</v>
      </c>
      <c r="H51" s="58">
        <v>0.35</v>
      </c>
      <c r="I51" s="43"/>
      <c r="J51" s="43"/>
      <c r="K51" s="43"/>
      <c r="L51" s="43"/>
      <c r="M51" s="43"/>
    </row>
    <row r="52">
      <c r="A52" s="57" t="s">
        <v>44</v>
      </c>
      <c r="H52" s="58">
        <v>0.35</v>
      </c>
      <c r="I52" s="43"/>
      <c r="J52" s="43"/>
      <c r="K52" s="43"/>
      <c r="L52" s="43"/>
      <c r="M52" s="43"/>
    </row>
    <row r="53">
      <c r="A53" s="57" t="s">
        <v>45</v>
      </c>
      <c r="H53" s="58">
        <v>0.35</v>
      </c>
      <c r="I53" s="43"/>
      <c r="J53" s="43"/>
      <c r="K53" s="43"/>
      <c r="L53" s="43"/>
      <c r="M53" s="43"/>
    </row>
    <row r="54">
      <c r="A54" s="57" t="s">
        <v>46</v>
      </c>
      <c r="H54" s="58">
        <v>0.35</v>
      </c>
      <c r="I54" s="43"/>
      <c r="J54" s="43"/>
      <c r="K54" s="43"/>
      <c r="L54" s="43"/>
      <c r="M54" s="43"/>
    </row>
    <row r="55">
      <c r="A55" s="55" t="s">
        <v>49</v>
      </c>
      <c r="B55" s="26"/>
      <c r="C55" s="26"/>
      <c r="D55" s="26"/>
      <c r="E55" s="26"/>
      <c r="F55" s="26"/>
      <c r="G55" s="27"/>
      <c r="H55" s="56"/>
      <c r="I55" s="56"/>
      <c r="J55" s="56"/>
      <c r="K55" s="56"/>
      <c r="L55" s="56"/>
      <c r="M55" s="56"/>
    </row>
    <row r="56">
      <c r="A56" s="57" t="s">
        <v>42</v>
      </c>
      <c r="H56" s="42">
        <v>0.5</v>
      </c>
      <c r="I56" s="43"/>
      <c r="J56" s="43"/>
      <c r="K56" s="43"/>
      <c r="L56" s="43"/>
      <c r="M56" s="43"/>
    </row>
    <row r="57">
      <c r="A57" s="57" t="s">
        <v>43</v>
      </c>
      <c r="H57" s="42">
        <v>0.5</v>
      </c>
      <c r="I57" s="43"/>
      <c r="J57" s="43"/>
      <c r="K57" s="43"/>
      <c r="L57" s="43"/>
      <c r="M57" s="43"/>
    </row>
    <row r="58">
      <c r="A58" s="57" t="s">
        <v>44</v>
      </c>
      <c r="H58" s="42">
        <v>0.5</v>
      </c>
      <c r="I58" s="43"/>
      <c r="J58" s="43"/>
      <c r="K58" s="43"/>
      <c r="L58" s="43"/>
      <c r="M58" s="43"/>
    </row>
    <row r="59">
      <c r="A59" s="57" t="s">
        <v>45</v>
      </c>
      <c r="H59" s="42">
        <v>0.5</v>
      </c>
      <c r="I59" s="43"/>
      <c r="J59" s="43"/>
      <c r="K59" s="43"/>
      <c r="L59" s="43"/>
      <c r="M59" s="43"/>
    </row>
    <row r="60">
      <c r="A60" s="57" t="s">
        <v>46</v>
      </c>
      <c r="H60" s="42">
        <v>0.5</v>
      </c>
      <c r="I60" s="43"/>
      <c r="J60" s="43"/>
      <c r="K60" s="43"/>
      <c r="L60" s="43"/>
      <c r="M60" s="43"/>
    </row>
    <row r="61">
      <c r="A61" s="55" t="s">
        <v>50</v>
      </c>
      <c r="B61" s="26"/>
      <c r="C61" s="26"/>
      <c r="D61" s="26"/>
      <c r="E61" s="26"/>
      <c r="F61" s="26"/>
      <c r="G61" s="27"/>
      <c r="H61" s="56"/>
      <c r="I61" s="56"/>
      <c r="J61" s="56"/>
      <c r="K61" s="56"/>
      <c r="L61" s="56"/>
      <c r="M61" s="56"/>
    </row>
    <row r="62">
      <c r="A62" s="57" t="s">
        <v>42</v>
      </c>
      <c r="H62" s="42">
        <v>0.5</v>
      </c>
      <c r="I62" s="43"/>
      <c r="J62" s="43"/>
      <c r="K62" s="43"/>
      <c r="L62" s="43"/>
      <c r="M62" s="43"/>
    </row>
    <row r="63">
      <c r="A63" s="57" t="s">
        <v>43</v>
      </c>
      <c r="H63" s="42">
        <v>0.5</v>
      </c>
      <c r="I63" s="43"/>
      <c r="J63" s="43"/>
      <c r="K63" s="43"/>
      <c r="L63" s="43"/>
      <c r="M63" s="43"/>
    </row>
    <row r="64">
      <c r="A64" s="57" t="s">
        <v>44</v>
      </c>
      <c r="H64" s="42">
        <v>0.5</v>
      </c>
      <c r="I64" s="43"/>
      <c r="J64" s="43"/>
      <c r="K64" s="43"/>
      <c r="L64" s="43"/>
      <c r="M64" s="43"/>
    </row>
    <row r="65">
      <c r="A65" s="57" t="s">
        <v>45</v>
      </c>
      <c r="H65" s="42">
        <v>0.5</v>
      </c>
      <c r="I65" s="43"/>
      <c r="J65" s="43"/>
      <c r="K65" s="43"/>
      <c r="L65" s="43"/>
      <c r="M65" s="43"/>
    </row>
    <row r="66">
      <c r="A66" s="57" t="s">
        <v>46</v>
      </c>
      <c r="H66" s="42">
        <v>0.5</v>
      </c>
      <c r="I66" s="43"/>
      <c r="J66" s="43"/>
      <c r="K66" s="43"/>
      <c r="L66" s="43"/>
      <c r="M66" s="43"/>
    </row>
    <row r="67">
      <c r="A67" s="55" t="s">
        <v>51</v>
      </c>
      <c r="B67" s="26"/>
      <c r="C67" s="26"/>
      <c r="D67" s="26"/>
      <c r="E67" s="26"/>
      <c r="F67" s="26"/>
      <c r="G67" s="27"/>
      <c r="H67" s="56"/>
      <c r="I67" s="56"/>
      <c r="J67" s="56"/>
      <c r="K67" s="56"/>
      <c r="L67" s="56"/>
      <c r="M67" s="56"/>
    </row>
    <row r="68">
      <c r="A68" s="57" t="s">
        <v>42</v>
      </c>
      <c r="H68" s="58">
        <v>0.35</v>
      </c>
      <c r="I68" s="43"/>
      <c r="J68" s="43"/>
      <c r="K68" s="43"/>
      <c r="L68" s="43"/>
      <c r="M68" s="43"/>
    </row>
    <row r="69">
      <c r="A69" s="57" t="s">
        <v>43</v>
      </c>
      <c r="H69" s="58">
        <v>0.35</v>
      </c>
      <c r="I69" s="43"/>
      <c r="J69" s="43"/>
      <c r="K69" s="43"/>
      <c r="L69" s="43"/>
      <c r="M69" s="43"/>
    </row>
    <row r="70">
      <c r="A70" s="57" t="s">
        <v>44</v>
      </c>
      <c r="H70" s="58">
        <v>0.35</v>
      </c>
      <c r="I70" s="43"/>
      <c r="J70" s="43"/>
      <c r="K70" s="43"/>
      <c r="L70" s="43"/>
      <c r="M70" s="43"/>
    </row>
    <row r="71">
      <c r="A71" s="57" t="s">
        <v>45</v>
      </c>
      <c r="H71" s="58">
        <v>0.35</v>
      </c>
      <c r="I71" s="43"/>
      <c r="J71" s="43"/>
      <c r="K71" s="43"/>
      <c r="L71" s="43"/>
      <c r="M71" s="43"/>
    </row>
    <row r="72">
      <c r="A72" s="57" t="s">
        <v>46</v>
      </c>
      <c r="H72" s="58">
        <v>0.35</v>
      </c>
      <c r="I72" s="43"/>
      <c r="J72" s="43"/>
      <c r="K72" s="43"/>
      <c r="L72" s="43"/>
      <c r="M72" s="43"/>
    </row>
    <row r="73">
      <c r="A73" s="57"/>
      <c r="B73" s="57"/>
      <c r="C73" s="57"/>
      <c r="D73" s="57"/>
      <c r="E73" s="57"/>
      <c r="F73" s="57"/>
      <c r="G73" s="57"/>
      <c r="H73" s="59"/>
      <c r="I73" s="59"/>
      <c r="J73" s="59"/>
      <c r="K73" s="59"/>
      <c r="L73" s="59"/>
      <c r="M73" s="59"/>
    </row>
    <row r="74">
      <c r="A74" s="60" t="s">
        <v>52</v>
      </c>
      <c r="B74" s="26"/>
      <c r="C74" s="26"/>
      <c r="D74" s="26"/>
      <c r="E74" s="26"/>
      <c r="F74" s="26"/>
      <c r="G74" s="27"/>
      <c r="H74" s="61"/>
      <c r="I74" s="61"/>
      <c r="J74" s="61"/>
      <c r="K74" s="61"/>
      <c r="L74" s="61"/>
      <c r="M74" s="61"/>
    </row>
    <row r="75">
      <c r="A75" s="62" t="s">
        <v>53</v>
      </c>
      <c r="B75" s="26"/>
      <c r="C75" s="26"/>
      <c r="D75" s="26"/>
      <c r="E75" s="26"/>
      <c r="F75" s="26"/>
      <c r="G75" s="27"/>
      <c r="H75" s="58">
        <v>0.15</v>
      </c>
      <c r="I75" s="43">
        <f t="shared" ref="I75:L75" si="20">3*$H75</f>
        <v>0.45</v>
      </c>
      <c r="J75" s="43">
        <f t="shared" si="20"/>
        <v>0.45</v>
      </c>
      <c r="K75" s="43">
        <f t="shared" si="20"/>
        <v>0.45</v>
      </c>
      <c r="L75" s="43">
        <f t="shared" si="20"/>
        <v>0.45</v>
      </c>
      <c r="M75" s="43">
        <f t="shared" ref="M75:M77" si="22">1*$H75</f>
        <v>0.15</v>
      </c>
    </row>
    <row r="76">
      <c r="A76" s="62" t="s">
        <v>54</v>
      </c>
      <c r="B76" s="26"/>
      <c r="C76" s="26"/>
      <c r="D76" s="26"/>
      <c r="E76" s="26"/>
      <c r="F76" s="26"/>
      <c r="G76" s="27"/>
      <c r="H76" s="58">
        <v>0.15</v>
      </c>
      <c r="I76" s="43">
        <f t="shared" ref="I76:L76" si="21">3*$H76</f>
        <v>0.45</v>
      </c>
      <c r="J76" s="43">
        <f t="shared" si="21"/>
        <v>0.45</v>
      </c>
      <c r="K76" s="43">
        <f t="shared" si="21"/>
        <v>0.45</v>
      </c>
      <c r="L76" s="43">
        <f t="shared" si="21"/>
        <v>0.45</v>
      </c>
      <c r="M76" s="43">
        <f t="shared" si="22"/>
        <v>0.15</v>
      </c>
    </row>
    <row r="77">
      <c r="A77" s="62" t="s">
        <v>55</v>
      </c>
      <c r="B77" s="26"/>
      <c r="C77" s="26"/>
      <c r="D77" s="26"/>
      <c r="E77" s="26"/>
      <c r="F77" s="26"/>
      <c r="G77" s="27"/>
      <c r="H77" s="58">
        <v>0.15</v>
      </c>
      <c r="I77" s="43">
        <f t="shared" ref="I77:L77" si="23">3*$H77</f>
        <v>0.45</v>
      </c>
      <c r="J77" s="43">
        <f t="shared" si="23"/>
        <v>0.45</v>
      </c>
      <c r="K77" s="43">
        <f t="shared" si="23"/>
        <v>0.45</v>
      </c>
      <c r="L77" s="43">
        <f t="shared" si="23"/>
        <v>0.45</v>
      </c>
      <c r="M77" s="43">
        <f t="shared" si="22"/>
        <v>0.15</v>
      </c>
    </row>
    <row r="78">
      <c r="A78" s="63"/>
      <c r="B78" s="63"/>
      <c r="C78" s="63"/>
      <c r="D78" s="63"/>
      <c r="E78" s="63"/>
      <c r="F78" s="63"/>
      <c r="G78" s="63"/>
      <c r="H78" s="64"/>
      <c r="I78" s="64"/>
      <c r="J78" s="64"/>
      <c r="K78" s="64"/>
      <c r="L78" s="64"/>
      <c r="M78" s="64"/>
    </row>
    <row r="79">
      <c r="A79" s="60" t="s">
        <v>56</v>
      </c>
      <c r="B79" s="26"/>
      <c r="C79" s="26"/>
      <c r="D79" s="26"/>
      <c r="E79" s="26"/>
      <c r="F79" s="26"/>
      <c r="G79" s="27"/>
      <c r="H79" s="61"/>
      <c r="I79" s="61"/>
      <c r="J79" s="61"/>
      <c r="K79" s="61"/>
      <c r="L79" s="61"/>
      <c r="M79" s="61"/>
    </row>
    <row r="80">
      <c r="A80" s="62" t="s">
        <v>57</v>
      </c>
      <c r="B80" s="26"/>
      <c r="C80" s="26"/>
      <c r="D80" s="26"/>
      <c r="E80" s="26"/>
      <c r="F80" s="26"/>
      <c r="G80" s="27"/>
      <c r="H80" s="42">
        <v>0.5</v>
      </c>
      <c r="I80" s="43">
        <f>5*$H80</f>
        <v>2.5</v>
      </c>
      <c r="J80" s="43">
        <f t="shared" ref="J80:K80" si="24">4*$H80</f>
        <v>2</v>
      </c>
      <c r="K80" s="43">
        <f t="shared" si="24"/>
        <v>2</v>
      </c>
      <c r="L80" s="43">
        <f>3*$H80</f>
        <v>1.5</v>
      </c>
      <c r="M80" s="43">
        <f t="shared" ref="M80:M81" si="25">1*$H80</f>
        <v>0.5</v>
      </c>
    </row>
    <row r="81">
      <c r="A81" s="62" t="s">
        <v>58</v>
      </c>
      <c r="B81" s="26"/>
      <c r="C81" s="26"/>
      <c r="D81" s="26"/>
      <c r="E81" s="26"/>
      <c r="F81" s="26"/>
      <c r="G81" s="27"/>
      <c r="H81" s="42">
        <v>0.5</v>
      </c>
      <c r="I81" s="43">
        <f>3*$H81</f>
        <v>1.5</v>
      </c>
      <c r="J81" s="43">
        <f>4*$H81</f>
        <v>2</v>
      </c>
      <c r="K81" s="43">
        <f>3*$H81</f>
        <v>1.5</v>
      </c>
      <c r="L81" s="43">
        <f>2*$H81</f>
        <v>1</v>
      </c>
      <c r="M81" s="43">
        <f t="shared" si="25"/>
        <v>0.5</v>
      </c>
    </row>
    <row r="82">
      <c r="A82" s="63"/>
      <c r="B82" s="63"/>
      <c r="C82" s="63"/>
      <c r="D82" s="63"/>
      <c r="E82" s="63"/>
      <c r="F82" s="63"/>
      <c r="G82" s="63"/>
      <c r="H82" s="64"/>
      <c r="I82" s="64"/>
      <c r="J82" s="64"/>
      <c r="K82" s="64"/>
      <c r="L82" s="64"/>
      <c r="M82" s="64"/>
    </row>
    <row r="83">
      <c r="A83" s="60" t="s">
        <v>59</v>
      </c>
      <c r="B83" s="26"/>
      <c r="C83" s="26"/>
      <c r="D83" s="26"/>
      <c r="E83" s="26"/>
      <c r="F83" s="26"/>
      <c r="G83" s="27"/>
      <c r="H83" s="61"/>
      <c r="I83" s="61"/>
      <c r="J83" s="61"/>
      <c r="K83" s="61"/>
      <c r="L83" s="61"/>
      <c r="M83" s="61"/>
    </row>
    <row r="84">
      <c r="A84" s="62" t="s">
        <v>60</v>
      </c>
      <c r="B84" s="26"/>
      <c r="C84" s="26"/>
      <c r="D84" s="26"/>
      <c r="E84" s="26"/>
      <c r="F84" s="26"/>
      <c r="G84" s="27"/>
      <c r="H84" s="42">
        <v>0.5</v>
      </c>
      <c r="I84" s="43">
        <f t="shared" ref="I84:L84" si="26">3*$H84</f>
        <v>1.5</v>
      </c>
      <c r="J84" s="43">
        <f t="shared" si="26"/>
        <v>1.5</v>
      </c>
      <c r="K84" s="43">
        <f t="shared" si="26"/>
        <v>1.5</v>
      </c>
      <c r="L84" s="43">
        <f t="shared" si="26"/>
        <v>1.5</v>
      </c>
      <c r="M84" s="43">
        <f>2*$H84</f>
        <v>1</v>
      </c>
    </row>
    <row r="85">
      <c r="A85" s="62" t="s">
        <v>61</v>
      </c>
      <c r="B85" s="26"/>
      <c r="C85" s="26"/>
      <c r="D85" s="26"/>
      <c r="E85" s="26"/>
      <c r="F85" s="26"/>
      <c r="G85" s="27"/>
      <c r="H85" s="42">
        <v>0.5</v>
      </c>
      <c r="I85" s="43">
        <f>3*$H85</f>
        <v>1.5</v>
      </c>
      <c r="J85" s="43">
        <f>5*$H85</f>
        <v>2.5</v>
      </c>
      <c r="K85" s="43">
        <f t="shared" ref="K85:L85" si="27">3*$H85</f>
        <v>1.5</v>
      </c>
      <c r="L85" s="43">
        <f t="shared" si="27"/>
        <v>1.5</v>
      </c>
      <c r="M85" s="43">
        <f>1*$H85</f>
        <v>0.5</v>
      </c>
    </row>
    <row r="86">
      <c r="A86" s="62" t="s">
        <v>55</v>
      </c>
      <c r="B86" s="26"/>
      <c r="C86" s="26"/>
      <c r="D86" s="26"/>
      <c r="E86" s="26"/>
      <c r="F86" s="26"/>
      <c r="G86" s="27"/>
      <c r="H86" s="42">
        <v>0.5</v>
      </c>
      <c r="I86" s="43">
        <f>2*$H86</f>
        <v>1</v>
      </c>
      <c r="J86" s="43">
        <f>1*$H86</f>
        <v>0.5</v>
      </c>
      <c r="K86" s="43">
        <f t="shared" ref="K86:K88" si="29">4*$H86</f>
        <v>2</v>
      </c>
      <c r="L86" s="43">
        <f t="shared" ref="L86:L88" si="30">3*$H86</f>
        <v>1.5</v>
      </c>
      <c r="M86" s="65">
        <v>4.0</v>
      </c>
    </row>
    <row r="87">
      <c r="A87" s="62" t="s">
        <v>62</v>
      </c>
      <c r="B87" s="26"/>
      <c r="C87" s="26"/>
      <c r="D87" s="26"/>
      <c r="E87" s="26"/>
      <c r="F87" s="26"/>
      <c r="G87" s="27"/>
      <c r="H87" s="42">
        <v>0.5</v>
      </c>
      <c r="I87" s="43">
        <f t="shared" ref="I87:J87" si="28">3*$H87</f>
        <v>1.5</v>
      </c>
      <c r="J87" s="43">
        <f t="shared" si="28"/>
        <v>1.5</v>
      </c>
      <c r="K87" s="43">
        <f t="shared" si="29"/>
        <v>2</v>
      </c>
      <c r="L87" s="43">
        <f t="shared" si="30"/>
        <v>1.5</v>
      </c>
      <c r="M87" s="65">
        <f>1*2</f>
        <v>2</v>
      </c>
    </row>
    <row r="88">
      <c r="A88" s="62" t="s">
        <v>63</v>
      </c>
      <c r="B88" s="26"/>
      <c r="C88" s="26"/>
      <c r="D88" s="26"/>
      <c r="E88" s="26"/>
      <c r="F88" s="26"/>
      <c r="G88" s="27"/>
      <c r="H88" s="42">
        <v>0.5</v>
      </c>
      <c r="I88" s="43">
        <f t="shared" ref="I88:I91" si="31">3*$H88</f>
        <v>1.5</v>
      </c>
      <c r="J88" s="43">
        <f>0*$H88</f>
        <v>0</v>
      </c>
      <c r="K88" s="43">
        <f t="shared" si="29"/>
        <v>2</v>
      </c>
      <c r="L88" s="43">
        <f t="shared" si="30"/>
        <v>1.5</v>
      </c>
      <c r="M88" s="43">
        <f>3*2</f>
        <v>6</v>
      </c>
    </row>
    <row r="89">
      <c r="A89" s="62" t="s">
        <v>64</v>
      </c>
      <c r="B89" s="26"/>
      <c r="C89" s="26"/>
      <c r="D89" s="26"/>
      <c r="E89" s="26"/>
      <c r="F89" s="26"/>
      <c r="G89" s="27"/>
      <c r="H89" s="42">
        <v>0.5</v>
      </c>
      <c r="I89" s="43">
        <f t="shared" si="31"/>
        <v>1.5</v>
      </c>
      <c r="J89" s="43">
        <f t="shared" ref="J89:L89" si="32">3*$H89</f>
        <v>1.5</v>
      </c>
      <c r="K89" s="43">
        <f t="shared" si="32"/>
        <v>1.5</v>
      </c>
      <c r="L89" s="43">
        <f t="shared" si="32"/>
        <v>1.5</v>
      </c>
      <c r="M89" s="43">
        <f>1*$H89</f>
        <v>0.5</v>
      </c>
    </row>
    <row r="90">
      <c r="A90" s="62" t="s">
        <v>65</v>
      </c>
      <c r="B90" s="26"/>
      <c r="C90" s="26"/>
      <c r="D90" s="26"/>
      <c r="E90" s="26"/>
      <c r="F90" s="26"/>
      <c r="G90" s="27"/>
      <c r="H90" s="42">
        <v>0.5</v>
      </c>
      <c r="I90" s="43">
        <f t="shared" si="31"/>
        <v>1.5</v>
      </c>
      <c r="J90" s="43">
        <f t="shared" ref="J90:L90" si="33">3*$H90</f>
        <v>1.5</v>
      </c>
      <c r="K90" s="43">
        <f t="shared" si="33"/>
        <v>1.5</v>
      </c>
      <c r="L90" s="43">
        <f t="shared" si="33"/>
        <v>1.5</v>
      </c>
      <c r="M90" s="43">
        <f t="shared" ref="M90:M92" si="35">0*$H90</f>
        <v>0</v>
      </c>
    </row>
    <row r="91">
      <c r="A91" s="62" t="s">
        <v>66</v>
      </c>
      <c r="B91" s="26"/>
      <c r="C91" s="26"/>
      <c r="D91" s="26"/>
      <c r="E91" s="26"/>
      <c r="F91" s="26"/>
      <c r="G91" s="27"/>
      <c r="H91" s="42">
        <v>0.5</v>
      </c>
      <c r="I91" s="43">
        <f t="shared" si="31"/>
        <v>1.5</v>
      </c>
      <c r="J91" s="43">
        <f t="shared" ref="J91:L91" si="34">3*$H91</f>
        <v>1.5</v>
      </c>
      <c r="K91" s="43">
        <f t="shared" si="34"/>
        <v>1.5</v>
      </c>
      <c r="L91" s="43">
        <f t="shared" si="34"/>
        <v>1.5</v>
      </c>
      <c r="M91" s="43">
        <f t="shared" si="35"/>
        <v>0</v>
      </c>
    </row>
    <row r="92">
      <c r="A92" s="62" t="s">
        <v>67</v>
      </c>
      <c r="B92" s="26"/>
      <c r="C92" s="26"/>
      <c r="D92" s="26"/>
      <c r="E92" s="26"/>
      <c r="F92" s="26"/>
      <c r="G92" s="27"/>
      <c r="H92" s="42">
        <v>0.5</v>
      </c>
      <c r="I92" s="43">
        <f>5*$H92</f>
        <v>2.5</v>
      </c>
      <c r="J92" s="43">
        <f t="shared" ref="J92:L92" si="36">3*$H92</f>
        <v>1.5</v>
      </c>
      <c r="K92" s="43">
        <f t="shared" si="36"/>
        <v>1.5</v>
      </c>
      <c r="L92" s="43">
        <f t="shared" si="36"/>
        <v>1.5</v>
      </c>
      <c r="M92" s="43">
        <f t="shared" si="35"/>
        <v>0</v>
      </c>
    </row>
    <row r="93">
      <c r="A93" s="66"/>
      <c r="B93" s="66"/>
      <c r="C93" s="66"/>
      <c r="D93" s="66"/>
      <c r="E93" s="66"/>
      <c r="F93" s="66"/>
      <c r="G93" s="66"/>
      <c r="H93" s="67"/>
      <c r="I93" s="67"/>
      <c r="J93" s="67"/>
      <c r="K93" s="67"/>
      <c r="L93" s="67"/>
      <c r="M93" s="67"/>
    </row>
    <row r="94">
      <c r="A94" s="60" t="s">
        <v>68</v>
      </c>
      <c r="B94" s="26"/>
      <c r="C94" s="26"/>
      <c r="D94" s="26"/>
      <c r="E94" s="26"/>
      <c r="F94" s="26"/>
      <c r="G94" s="27"/>
      <c r="H94" s="61"/>
      <c r="I94" s="61"/>
      <c r="J94" s="61"/>
      <c r="K94" s="61"/>
      <c r="L94" s="61"/>
      <c r="M94" s="61"/>
    </row>
    <row r="95">
      <c r="A95" s="62" t="s">
        <v>69</v>
      </c>
      <c r="B95" s="26"/>
      <c r="C95" s="26"/>
      <c r="D95" s="26"/>
      <c r="E95" s="26"/>
      <c r="F95" s="26"/>
      <c r="G95" s="27"/>
      <c r="H95" s="42">
        <v>0.5</v>
      </c>
      <c r="I95" s="43">
        <f t="shared" ref="I95:L95" si="37">5*$H95</f>
        <v>2.5</v>
      </c>
      <c r="J95" s="43">
        <f t="shared" si="37"/>
        <v>2.5</v>
      </c>
      <c r="K95" s="43">
        <f t="shared" si="37"/>
        <v>2.5</v>
      </c>
      <c r="L95" s="43">
        <f t="shared" si="37"/>
        <v>2.5</v>
      </c>
      <c r="M95" s="43">
        <f>3*$H95</f>
        <v>1.5</v>
      </c>
    </row>
    <row r="96">
      <c r="A96" s="62" t="s">
        <v>70</v>
      </c>
      <c r="B96" s="26"/>
      <c r="C96" s="26"/>
      <c r="D96" s="26"/>
      <c r="E96" s="26"/>
      <c r="F96" s="26"/>
      <c r="G96" s="27"/>
      <c r="H96" s="42">
        <v>0.5</v>
      </c>
      <c r="I96" s="43">
        <f t="shared" ref="I96:L96" si="38">5*$H96</f>
        <v>2.5</v>
      </c>
      <c r="J96" s="43">
        <f t="shared" si="38"/>
        <v>2.5</v>
      </c>
      <c r="K96" s="43">
        <f t="shared" si="38"/>
        <v>2.5</v>
      </c>
      <c r="L96" s="43">
        <f t="shared" si="38"/>
        <v>2.5</v>
      </c>
      <c r="M96" s="43">
        <f>1*$H96</f>
        <v>0.5</v>
      </c>
    </row>
    <row r="97">
      <c r="A97" s="62" t="s">
        <v>71</v>
      </c>
      <c r="B97" s="26"/>
      <c r="C97" s="26"/>
      <c r="D97" s="26"/>
      <c r="E97" s="26"/>
      <c r="F97" s="26"/>
      <c r="G97" s="27"/>
      <c r="H97" s="42">
        <v>0.5</v>
      </c>
      <c r="I97" s="43">
        <f>4*$H97</f>
        <v>2</v>
      </c>
      <c r="J97" s="43">
        <f t="shared" ref="J97:J99" si="40">3*$H97</f>
        <v>1.5</v>
      </c>
      <c r="K97" s="43">
        <f t="shared" ref="K97:L97" si="39">5*$H97</f>
        <v>2.5</v>
      </c>
      <c r="L97" s="43">
        <f t="shared" si="39"/>
        <v>2.5</v>
      </c>
      <c r="M97" s="43">
        <f>0*$H97</f>
        <v>0</v>
      </c>
    </row>
    <row r="98">
      <c r="A98" s="62" t="s">
        <v>72</v>
      </c>
      <c r="B98" s="26"/>
      <c r="C98" s="26"/>
      <c r="D98" s="26"/>
      <c r="E98" s="26"/>
      <c r="F98" s="26"/>
      <c r="G98" s="27"/>
      <c r="H98" s="42">
        <v>0.5</v>
      </c>
      <c r="I98" s="43">
        <f t="shared" ref="I98:I99" si="41">5*$H98</f>
        <v>2.5</v>
      </c>
      <c r="J98" s="43">
        <f t="shared" si="40"/>
        <v>1.5</v>
      </c>
      <c r="K98" s="43">
        <f t="shared" ref="K98:K99" si="42">3*$H98</f>
        <v>1.5</v>
      </c>
      <c r="L98" s="43">
        <f>5*$H98</f>
        <v>2.5</v>
      </c>
      <c r="M98" s="43">
        <f t="shared" ref="M98:M99" si="43">1*$H98</f>
        <v>0.5</v>
      </c>
    </row>
    <row r="99">
      <c r="A99" s="62" t="s">
        <v>73</v>
      </c>
      <c r="B99" s="26"/>
      <c r="C99" s="26"/>
      <c r="D99" s="26"/>
      <c r="E99" s="26"/>
      <c r="F99" s="26"/>
      <c r="G99" s="27"/>
      <c r="H99" s="42">
        <v>0.5</v>
      </c>
      <c r="I99" s="43">
        <f t="shared" si="41"/>
        <v>2.5</v>
      </c>
      <c r="J99" s="43">
        <f t="shared" si="40"/>
        <v>1.5</v>
      </c>
      <c r="K99" s="43">
        <f t="shared" si="42"/>
        <v>1.5</v>
      </c>
      <c r="L99" s="43">
        <f>2*$H99</f>
        <v>1</v>
      </c>
      <c r="M99" s="43">
        <f t="shared" si="43"/>
        <v>0.5</v>
      </c>
    </row>
    <row r="100">
      <c r="A100" s="68"/>
      <c r="B100" s="69"/>
      <c r="C100" s="69"/>
      <c r="D100" s="69"/>
      <c r="E100" s="69"/>
      <c r="F100" s="69"/>
      <c r="G100" s="69"/>
      <c r="H100" s="67"/>
      <c r="I100" s="67"/>
      <c r="J100" s="67"/>
      <c r="K100" s="67"/>
      <c r="L100" s="67"/>
      <c r="M100" s="67"/>
    </row>
    <row r="101">
      <c r="A101" s="60" t="s">
        <v>74</v>
      </c>
      <c r="B101" s="26"/>
      <c r="C101" s="26"/>
      <c r="D101" s="26"/>
      <c r="E101" s="26"/>
      <c r="F101" s="26"/>
      <c r="G101" s="27"/>
      <c r="H101" s="61"/>
      <c r="I101" s="61"/>
      <c r="J101" s="61"/>
      <c r="K101" s="61"/>
      <c r="L101" s="61"/>
      <c r="M101" s="61"/>
    </row>
    <row r="102">
      <c r="A102" s="62" t="s">
        <v>75</v>
      </c>
      <c r="B102" s="26"/>
      <c r="C102" s="26"/>
      <c r="D102" s="26"/>
      <c r="E102" s="26"/>
      <c r="F102" s="26"/>
      <c r="G102" s="27"/>
      <c r="H102" s="42">
        <v>0.5</v>
      </c>
      <c r="I102" s="43">
        <f t="shared" ref="I102:J102" si="44">5*$H102</f>
        <v>2.5</v>
      </c>
      <c r="J102" s="43">
        <f t="shared" si="44"/>
        <v>2.5</v>
      </c>
      <c r="K102" s="43">
        <f t="shared" ref="K102:L102" si="45">4*$H102</f>
        <v>2</v>
      </c>
      <c r="L102" s="43">
        <f t="shared" si="45"/>
        <v>2</v>
      </c>
      <c r="M102" s="43">
        <f>3*$H102</f>
        <v>1.5</v>
      </c>
    </row>
    <row r="103">
      <c r="A103" s="69"/>
      <c r="B103" s="69"/>
      <c r="C103" s="69"/>
      <c r="D103" s="69"/>
      <c r="E103" s="69"/>
      <c r="F103" s="69"/>
      <c r="G103" s="69"/>
      <c r="H103" s="67"/>
      <c r="I103" s="67"/>
      <c r="J103" s="67"/>
      <c r="K103" s="67"/>
      <c r="L103" s="67"/>
      <c r="M103" s="67"/>
    </row>
    <row r="104">
      <c r="A104" s="60" t="s">
        <v>76</v>
      </c>
      <c r="B104" s="26"/>
      <c r="C104" s="26"/>
      <c r="D104" s="26"/>
      <c r="E104" s="26"/>
      <c r="F104" s="26"/>
      <c r="G104" s="27"/>
      <c r="H104" s="61"/>
      <c r="I104" s="61"/>
      <c r="J104" s="61"/>
      <c r="K104" s="61"/>
      <c r="L104" s="61"/>
      <c r="M104" s="61"/>
    </row>
    <row r="105">
      <c r="A105" s="62" t="s">
        <v>77</v>
      </c>
      <c r="B105" s="26"/>
      <c r="C105" s="26"/>
      <c r="D105" s="26"/>
      <c r="E105" s="26"/>
      <c r="F105" s="26"/>
      <c r="G105" s="27"/>
      <c r="H105" s="42">
        <v>0.5</v>
      </c>
      <c r="I105" s="43">
        <f>5*$H105</f>
        <v>2.5</v>
      </c>
      <c r="J105" s="43">
        <f t="shared" ref="J105:L105" si="46">4*$H105</f>
        <v>2</v>
      </c>
      <c r="K105" s="43">
        <f t="shared" si="46"/>
        <v>2</v>
      </c>
      <c r="L105" s="43">
        <f t="shared" si="46"/>
        <v>2</v>
      </c>
      <c r="M105" s="43">
        <f t="shared" ref="M105:M111" si="48">2*$H105</f>
        <v>1</v>
      </c>
    </row>
    <row r="106">
      <c r="A106" s="62" t="s">
        <v>78</v>
      </c>
      <c r="B106" s="26"/>
      <c r="C106" s="26"/>
      <c r="D106" s="26"/>
      <c r="E106" s="26"/>
      <c r="F106" s="26"/>
      <c r="G106" s="27"/>
      <c r="H106" s="42">
        <v>0.5</v>
      </c>
      <c r="I106" s="43">
        <f t="shared" ref="I106:K106" si="47">3*$H106</f>
        <v>1.5</v>
      </c>
      <c r="J106" s="43">
        <f t="shared" si="47"/>
        <v>1.5</v>
      </c>
      <c r="K106" s="43">
        <f t="shared" si="47"/>
        <v>1.5</v>
      </c>
      <c r="L106" s="43">
        <f t="shared" ref="L106:L107" si="50">4*$H106</f>
        <v>2</v>
      </c>
      <c r="M106" s="43">
        <f t="shared" si="48"/>
        <v>1</v>
      </c>
    </row>
    <row r="107">
      <c r="A107" s="62" t="s">
        <v>79</v>
      </c>
      <c r="B107" s="26"/>
      <c r="C107" s="26"/>
      <c r="D107" s="26"/>
      <c r="E107" s="26"/>
      <c r="F107" s="26"/>
      <c r="G107" s="27"/>
      <c r="H107" s="42">
        <v>0.5</v>
      </c>
      <c r="I107" s="43">
        <f t="shared" ref="I107:K107" si="49">3*$H107</f>
        <v>1.5</v>
      </c>
      <c r="J107" s="43">
        <f t="shared" si="49"/>
        <v>1.5</v>
      </c>
      <c r="K107" s="43">
        <f t="shared" si="49"/>
        <v>1.5</v>
      </c>
      <c r="L107" s="43">
        <f t="shared" si="50"/>
        <v>2</v>
      </c>
      <c r="M107" s="43">
        <f t="shared" si="48"/>
        <v>1</v>
      </c>
    </row>
    <row r="108">
      <c r="A108" s="62" t="s">
        <v>80</v>
      </c>
      <c r="B108" s="26"/>
      <c r="C108" s="26"/>
      <c r="D108" s="26"/>
      <c r="E108" s="26"/>
      <c r="F108" s="26"/>
      <c r="G108" s="27"/>
      <c r="H108" s="42">
        <v>0.5</v>
      </c>
      <c r="I108" s="43">
        <f t="shared" ref="I108:L108" si="51">3*$H108</f>
        <v>1.5</v>
      </c>
      <c r="J108" s="43">
        <f t="shared" si="51"/>
        <v>1.5</v>
      </c>
      <c r="K108" s="43">
        <f t="shared" si="51"/>
        <v>1.5</v>
      </c>
      <c r="L108" s="43">
        <f t="shared" si="51"/>
        <v>1.5</v>
      </c>
      <c r="M108" s="43">
        <f t="shared" si="48"/>
        <v>1</v>
      </c>
    </row>
    <row r="109">
      <c r="A109" s="62" t="s">
        <v>81</v>
      </c>
      <c r="B109" s="26"/>
      <c r="C109" s="26"/>
      <c r="D109" s="26"/>
      <c r="E109" s="26"/>
      <c r="F109" s="26"/>
      <c r="G109" s="27"/>
      <c r="H109" s="42">
        <v>0.5</v>
      </c>
      <c r="I109" s="43">
        <f t="shared" ref="I109:K109" si="52">3*$H109</f>
        <v>1.5</v>
      </c>
      <c r="J109" s="43">
        <f t="shared" si="52"/>
        <v>1.5</v>
      </c>
      <c r="K109" s="43">
        <f t="shared" si="52"/>
        <v>1.5</v>
      </c>
      <c r="L109" s="43">
        <f t="shared" ref="L109:L110" si="54">4*$H109</f>
        <v>2</v>
      </c>
      <c r="M109" s="43">
        <f t="shared" si="48"/>
        <v>1</v>
      </c>
    </row>
    <row r="110">
      <c r="A110" s="62" t="s">
        <v>82</v>
      </c>
      <c r="B110" s="26"/>
      <c r="C110" s="26"/>
      <c r="D110" s="26"/>
      <c r="E110" s="26"/>
      <c r="F110" s="26"/>
      <c r="G110" s="27"/>
      <c r="H110" s="42">
        <v>0.5</v>
      </c>
      <c r="I110" s="43">
        <f t="shared" ref="I110:K110" si="53">3*$H110</f>
        <v>1.5</v>
      </c>
      <c r="J110" s="43">
        <f t="shared" si="53"/>
        <v>1.5</v>
      </c>
      <c r="K110" s="43">
        <f t="shared" si="53"/>
        <v>1.5</v>
      </c>
      <c r="L110" s="43">
        <f t="shared" si="54"/>
        <v>2</v>
      </c>
      <c r="M110" s="43">
        <f t="shared" si="48"/>
        <v>1</v>
      </c>
    </row>
    <row r="111">
      <c r="A111" s="62" t="s">
        <v>83</v>
      </c>
      <c r="B111" s="26"/>
      <c r="C111" s="26"/>
      <c r="D111" s="26"/>
      <c r="E111" s="26"/>
      <c r="F111" s="26"/>
      <c r="G111" s="27"/>
      <c r="H111" s="42">
        <v>0.5</v>
      </c>
      <c r="I111" s="43">
        <f t="shared" ref="I111:L111" si="55">3*$H111</f>
        <v>1.5</v>
      </c>
      <c r="J111" s="43">
        <f t="shared" si="55"/>
        <v>1.5</v>
      </c>
      <c r="K111" s="43">
        <f t="shared" si="55"/>
        <v>1.5</v>
      </c>
      <c r="L111" s="43">
        <f t="shared" si="55"/>
        <v>1.5</v>
      </c>
      <c r="M111" s="43">
        <f t="shared" si="48"/>
        <v>1</v>
      </c>
    </row>
  </sheetData>
  <mergeCells count="88">
    <mergeCell ref="A67:G67"/>
    <mergeCell ref="A68:G68"/>
    <mergeCell ref="A69:G69"/>
    <mergeCell ref="A70:G70"/>
    <mergeCell ref="A71:G71"/>
    <mergeCell ref="A72:G72"/>
    <mergeCell ref="A74:G74"/>
    <mergeCell ref="A75:G75"/>
    <mergeCell ref="A76:G76"/>
    <mergeCell ref="A77:G77"/>
    <mergeCell ref="A79:G79"/>
    <mergeCell ref="A80:G80"/>
    <mergeCell ref="A81:G81"/>
    <mergeCell ref="A83:G83"/>
    <mergeCell ref="A84:G84"/>
    <mergeCell ref="A85:G85"/>
    <mergeCell ref="A86:G86"/>
    <mergeCell ref="A87:G87"/>
    <mergeCell ref="A88:G88"/>
    <mergeCell ref="A89:G89"/>
    <mergeCell ref="A90:G90"/>
    <mergeCell ref="A91:G91"/>
    <mergeCell ref="A92:G92"/>
    <mergeCell ref="A94:G94"/>
    <mergeCell ref="A95:G95"/>
    <mergeCell ref="A96:G96"/>
    <mergeCell ref="A97:G97"/>
    <mergeCell ref="A98:G98"/>
    <mergeCell ref="A108:G108"/>
    <mergeCell ref="A109:G109"/>
    <mergeCell ref="A110:G110"/>
    <mergeCell ref="A111:G111"/>
    <mergeCell ref="A99:G99"/>
    <mergeCell ref="A101:G101"/>
    <mergeCell ref="A102:G102"/>
    <mergeCell ref="A104:G104"/>
    <mergeCell ref="A105:G105"/>
    <mergeCell ref="A106:G106"/>
    <mergeCell ref="A107:G107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  <mergeCell ref="A49:G49"/>
    <mergeCell ref="A50:G50"/>
    <mergeCell ref="A51:G51"/>
    <mergeCell ref="A52:G52"/>
    <mergeCell ref="A53:G53"/>
    <mergeCell ref="A54:G54"/>
    <mergeCell ref="A55:G55"/>
    <mergeCell ref="A56:G56"/>
    <mergeCell ref="A57:G57"/>
    <mergeCell ref="A58:G58"/>
    <mergeCell ref="A59:G59"/>
    <mergeCell ref="A60:G60"/>
    <mergeCell ref="A61:G61"/>
    <mergeCell ref="A62:G62"/>
    <mergeCell ref="A63:G63"/>
    <mergeCell ref="A64:G64"/>
    <mergeCell ref="A65:G65"/>
    <mergeCell ref="A66:G66"/>
  </mergeCells>
  <printOptions/>
  <pageMargins bottom="0.75" footer="0.0" header="0.0" left="0.7" right="0.7" top="0.75"/>
  <pageSetup orientation="landscape"/>
  <drawing r:id="rId1"/>
</worksheet>
</file>